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6_2027\"/>
    </mc:Choice>
  </mc:AlternateContent>
  <xr:revisionPtr revIDLastSave="0" documentId="13_ncr:1_{2818487B-5102-4594-B9DD-7ADFE98C4394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FA 2026 RO M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I20" i="2"/>
  <c r="H20" i="2"/>
  <c r="G20" i="2"/>
  <c r="F20" i="2"/>
  <c r="E20" i="2"/>
  <c r="D20" i="2"/>
  <c r="C20" i="2"/>
  <c r="I12" i="2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M21" i="2" s="1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L8" i="2" l="1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<sst xmlns="http://schemas.openxmlformats.org/spreadsheetml/2006/main" count="33" uniqueCount="33">
  <si>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</si>
  <si>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</si>
  <si>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</si>
  <si>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</si>
  <si>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</si>
  <si>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</si>
  <si>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</si>
  <si>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</si>
  <si>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</si>
  <si>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</si>
  <si>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</si>
  <si>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</si>
  <si>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</si>
  <si>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</si>
  <si>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</si>
  <si>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</si>
  <si>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</si>
  <si>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</si>
  <si>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</si>
  <si>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</si>
  <si>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</si>
  <si>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</si>
  <si>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</si>
  <si>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</si>
  <si>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</si>
  <si>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</si>
  <si>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</si>
  <si>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</si>
  <si>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</si>
  <si>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</si>
  <si>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Master of Social Work</t>
  </si>
  <si>
    <t>Wellness Fee</t>
  </si>
  <si>
    <t>Resident Online Master of Social Work Tuition and Fee Billing Rates: Fall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</si>
</sst>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0" borderId="5" xfId="1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164" fontId="6" fillId="0" borderId="7" xfId="1" applyNumberFormat="1" applyFont="1" applyFill="1" applyBorder="1" applyAlignment="1">
      <alignment vertical="center"/>
    </xf>
    <xf numFmtId="164" fontId="6" fillId="0" borderId="8" xfId="1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133350</xdr:rowOff>
    </xdr:from>
    <xdr:to>
      <xdr:col>0</xdr:col>
      <xdr:colOff>1057164</xdr:colOff>
      <xdr:row>3</xdr:row>
      <xdr:rowOff>95168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64BFBC-8B08-2339-550D-86F0907E0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33350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14" tableBorderDxfId="13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M8" sqref="M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1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1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1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1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545</v>
      </c>
      <c r="C8" s="14">
        <f t="shared" ref="C8" si="0">SUM(B8*2)</f>
        <v>1090</v>
      </c>
      <c r="D8" s="14">
        <f t="shared" ref="D8" si="1">SUM(B8*3)</f>
        <v>1635</v>
      </c>
      <c r="E8" s="14">
        <f t="shared" ref="E8" si="2">SUM(B8*4)</f>
        <v>2180</v>
      </c>
      <c r="F8" s="14">
        <f t="shared" ref="F8" si="3">SUM(B8*5)</f>
        <v>2725</v>
      </c>
      <c r="G8" s="14">
        <f t="shared" ref="G8" si="4">SUM(B8*6)</f>
        <v>3270</v>
      </c>
      <c r="H8" s="14">
        <f t="shared" ref="H8" si="5">SUM(B8*7)</f>
        <v>3815</v>
      </c>
      <c r="I8" s="14">
        <f t="shared" ref="I8" si="6">SUM(B8*8)</f>
        <v>4360</v>
      </c>
      <c r="J8" s="14">
        <f t="shared" ref="J8" si="7">SUM(B8*9)</f>
        <v>4905</v>
      </c>
      <c r="K8" s="14">
        <f t="shared" ref="K8" si="8">SUM(B8*10)</f>
        <v>5450</v>
      </c>
      <c r="L8" s="14">
        <f t="shared" ref="L8" si="9">SUM(B8*11)</f>
        <v>5995</v>
      </c>
      <c r="M8" s="14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5" t="s">
        <v>28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14">
        <v>438.93</v>
      </c>
      <c r="K17" s="14">
        <v>438.93</v>
      </c>
      <c r="L17" s="14">
        <v>438.93</v>
      </c>
      <c r="M17" s="14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6" t="s">
        <v>31</v>
      </c>
      <c r="B20" s="17">
        <v>0</v>
      </c>
      <c r="C20" s="17">
        <f>B20*2</f>
        <v>0</v>
      </c>
      <c r="D20" s="17">
        <f>B20*3</f>
        <v>0</v>
      </c>
      <c r="E20" s="17">
        <f>B20*4</f>
        <v>0</v>
      </c>
      <c r="F20" s="17">
        <f>B20*5</f>
        <v>0</v>
      </c>
      <c r="G20" s="17">
        <f>B20*6</f>
        <v>0</v>
      </c>
      <c r="H20" s="17">
        <f>B20*7</f>
        <v>0</v>
      </c>
      <c r="I20" s="17">
        <f>B20*8</f>
        <v>0</v>
      </c>
      <c r="J20" s="17">
        <v>0</v>
      </c>
      <c r="K20" s="17">
        <v>0</v>
      </c>
      <c r="L20" s="17">
        <v>0</v>
      </c>
      <c r="M20" s="17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18" t="s">
        <v>8</v>
      </c>
      <c r="B21" s="19">
        <f>SUM(B8:B20)</f>
        <v>711.16000000000008</v>
      </c>
      <c r="C21" s="19">
        <f t="shared" ref="C21:M21" si="21">SUM(C8:C20)</f>
        <v>1332.3200000000002</v>
      </c>
      <c r="D21" s="19">
        <f t="shared" si="21"/>
        <v>1953.48</v>
      </c>
      <c r="E21" s="19">
        <f t="shared" si="21"/>
        <v>2574.6400000000003</v>
      </c>
      <c r="F21" s="19">
        <f t="shared" si="21"/>
        <v>3195.8</v>
      </c>
      <c r="G21" s="19">
        <f t="shared" si="21"/>
        <v>3816.96</v>
      </c>
      <c r="H21" s="19">
        <f t="shared" si="21"/>
        <v>4438.12</v>
      </c>
      <c r="I21" s="19">
        <f t="shared" si="21"/>
        <v>5059.2800000000007</v>
      </c>
      <c r="J21" s="19">
        <f t="shared" si="21"/>
        <v>5908.93</v>
      </c>
      <c r="K21" s="19">
        <f t="shared" si="21"/>
        <v>6453.93</v>
      </c>
      <c r="L21" s="19">
        <f t="shared" si="21"/>
        <v>6998.93</v>
      </c>
      <c r="M21" s="20">
        <f t="shared" si="21"/>
        <v>7543.93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x14ac:dyDescent="0.2">
      <c r="A23" s="3" t="s">
        <v>23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/2iDIoxpvbEaVhaT4FlqnT1w37WhLHZsCxRQA9CvRkWOFnXG11fI+Ci2QykjWBigqibZ0mcjGfvpz19Ehk9JHA==" saltValue="XYtI+DdRE/W3E008aUA3Tw==" spinCount="100000" sheet="1" objects="1" scenarios="1"/>
  <mergeCells count="1">
    <mergeCell ref="A1:A4"/>
  </mergeCells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2026 RO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2026 RO MSW Tuition and Fee Billing Rates</dc:title>
  <dc:subject>Listing of graduate tuition and fees for the spring 2017 semester</dc:subject>
  <dc:creator>UB Student Accounts</dc:creator>
  <cp:keywords>tuition,fees,MSW tuition, MSW fees</cp:keywords>
  <cp:lastModifiedBy>Caprice Arabia</cp:lastModifiedBy>
  <cp:lastPrinted>2019-05-21T14:58:12Z</cp:lastPrinted>
  <dcterms:created xsi:type="dcterms:W3CDTF">2016-06-06T21:02:30Z</dcterms:created>
  <dcterms:modified xsi:type="dcterms:W3CDTF">2026-06-12T14:20:04Z</dcterms:modified>
  <cp:category>tuition</cp:category>
</cp:coreProperties>
</file>